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W7" i="1" l="1"/>
  <c r="W5" i="1"/>
  <c r="W4" i="1"/>
  <c r="W6" i="1"/>
  <c r="W16" i="1" l="1"/>
  <c r="W10" i="1" l="1"/>
  <c r="P20" i="1" l="1"/>
  <c r="I23" i="1"/>
  <c r="G23" i="1"/>
  <c r="W18" i="1"/>
  <c r="W17" i="1"/>
  <c r="W15" i="1"/>
  <c r="W14" i="1"/>
  <c r="W13" i="1"/>
  <c r="W12" i="1"/>
  <c r="W11" i="1"/>
  <c r="W9" i="1"/>
  <c r="B20" i="1" l="1"/>
  <c r="O23" i="1"/>
  <c r="Q21" i="1" l="1"/>
  <c r="C21" i="1" l="1"/>
  <c r="M23" i="1"/>
  <c r="K23" i="1"/>
  <c r="E8" i="1"/>
  <c r="E23" i="1" l="1"/>
  <c r="P23" i="1" s="1"/>
  <c r="W8" i="1"/>
  <c r="W19" i="1" s="1"/>
</calcChain>
</file>

<file path=xl/sharedStrings.xml><?xml version="1.0" encoding="utf-8"?>
<sst xmlns="http://schemas.openxmlformats.org/spreadsheetml/2006/main" count="65" uniqueCount="47">
  <si>
    <t>LOMBARDO</t>
  </si>
  <si>
    <t>GRAZIATO</t>
  </si>
  <si>
    <t>VERDE</t>
  </si>
  <si>
    <t>PARPAGLIONE</t>
  </si>
  <si>
    <t>BIANCIARDI</t>
  </si>
  <si>
    <t>CAMPISI</t>
  </si>
  <si>
    <t>CIKADA</t>
  </si>
  <si>
    <t>COMETTO</t>
  </si>
  <si>
    <t>FACHIN</t>
  </si>
  <si>
    <t>FIENI</t>
  </si>
  <si>
    <t>LAEZZA</t>
  </si>
  <si>
    <t>LOCATI</t>
  </si>
  <si>
    <t>SALVAI</t>
  </si>
  <si>
    <t>SANDRI</t>
  </si>
  <si>
    <t>ZENNARO</t>
  </si>
  <si>
    <t>I BIMESTRE</t>
  </si>
  <si>
    <t>II BIMESTRE</t>
  </si>
  <si>
    <t xml:space="preserve">PRESENZE </t>
  </si>
  <si>
    <t>CONSIGLIO</t>
  </si>
  <si>
    <t>GETTONE</t>
  </si>
  <si>
    <t>III BIMESTRE</t>
  </si>
  <si>
    <t>IVBIMESTRE</t>
  </si>
  <si>
    <t>DA GENN.</t>
  </si>
  <si>
    <t>N. DISCIPLINARI</t>
  </si>
  <si>
    <t>PROGETTI</t>
  </si>
  <si>
    <t>PROGETTAZIONE SOCIALE E FINANZ.</t>
  </si>
  <si>
    <t>LABORATORI DEONT.UNIVERSITA'</t>
  </si>
  <si>
    <t>CONVEGNO "EFFICACIA PSICOTERAPIA"</t>
  </si>
  <si>
    <t>1000,00 START UP + 825,00 LAB. DEONT. UNIVERSITA'</t>
  </si>
  <si>
    <t>TOTALE PROGETTI</t>
  </si>
  <si>
    <t>PER CONSIGLIERE</t>
  </si>
  <si>
    <t xml:space="preserve">RIMBORSI </t>
  </si>
  <si>
    <t>SPESE</t>
  </si>
  <si>
    <t>Tot. Rimborsi</t>
  </si>
  <si>
    <t>Totale</t>
  </si>
  <si>
    <t>gettoni disc.</t>
  </si>
  <si>
    <t>consigli</t>
  </si>
  <si>
    <t>Tot.gettoni</t>
  </si>
  <si>
    <t>COMPENSI</t>
  </si>
  <si>
    <t>TOTALE</t>
  </si>
  <si>
    <t xml:space="preserve">COMPENSI </t>
  </si>
  <si>
    <t>AL NETTO DI ENPAP</t>
  </si>
  <si>
    <t>E IVA</t>
  </si>
  <si>
    <t>4550,00 FESTIVAL + 750,00 LAB. DEONT.UNIVERSITA'</t>
  </si>
  <si>
    <t>VI BIMESTRE</t>
  </si>
  <si>
    <t>DICEMBRE</t>
  </si>
  <si>
    <t>RICEVUTI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</si>
</sst>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3" fillId="3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3" fontId="3" fillId="3" borderId="0" xfId="0" applyNumberFormat="1" applyFont="1" applyFill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4" borderId="0" xfId="0" applyFill="1" applyBorder="1" applyAlignment="1">
      <alignment horizontal="center"/>
    </xf>
    <xf numFmtId="0" fontId="5" fillId="4" borderId="0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43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3" fontId="3" fillId="2" borderId="10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0" fontId="0" fillId="4" borderId="10" xfId="0" applyFill="1" applyBorder="1"/>
    <xf numFmtId="43" fontId="3" fillId="3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3" fontId="3" fillId="3" borderId="13" xfId="1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3" fillId="2" borderId="14" xfId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3" fontId="5" fillId="2" borderId="15" xfId="1" applyFont="1" applyFill="1" applyBorder="1" applyAlignment="1">
      <alignment horizontal="left"/>
    </xf>
    <xf numFmtId="43" fontId="4" fillId="2" borderId="7" xfId="1" applyFont="1" applyFill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43" fontId="4" fillId="3" borderId="15" xfId="1" applyFont="1" applyFill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43" fontId="4" fillId="5" borderId="6" xfId="1" applyFont="1" applyFill="1" applyBorder="1" applyAlignment="1">
      <alignment horizontal="center"/>
    </xf>
    <xf numFmtId="43" fontId="4" fillId="5" borderId="7" xfId="1" applyFont="1" applyFill="1" applyBorder="1" applyAlignment="1">
      <alignment horizontal="center"/>
    </xf>
    <xf numFmtId="43" fontId="3" fillId="5" borderId="15" xfId="1" applyFont="1" applyFill="1" applyBorder="1" applyAlignment="1">
      <alignment horizontal="center"/>
    </xf>
    <xf numFmtId="43" fontId="3" fillId="5" borderId="8" xfId="1" applyFont="1" applyFill="1" applyBorder="1" applyAlignment="1">
      <alignment horizontal="center"/>
    </xf>
    <xf numFmtId="0" fontId="0" fillId="4" borderId="1" xfId="0" applyFill="1" applyBorder="1"/>
    <xf numFmtId="0" fontId="5" fillId="4" borderId="3" xfId="0" applyFont="1" applyFill="1" applyBorder="1"/>
    <xf numFmtId="43" fontId="5" fillId="4" borderId="2" xfId="0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0" fillId="4" borderId="3" xfId="0" applyFill="1" applyBorder="1" applyAlignment="1">
      <alignment horizontal="center"/>
    </xf>
    <xf numFmtId="43" fontId="3" fillId="4" borderId="18" xfId="1" applyFont="1" applyFill="1" applyBorder="1"/>
    <xf numFmtId="43" fontId="3" fillId="4" borderId="18" xfId="1" applyFont="1" applyFill="1" applyBorder="1" applyAlignment="1">
      <alignment horizontal="center"/>
    </xf>
    <xf numFmtId="43" fontId="3" fillId="4" borderId="19" xfId="1" applyFont="1" applyFill="1" applyBorder="1"/>
    <xf numFmtId="43" fontId="3" fillId="0" borderId="10" xfId="1" applyFont="1" applyFill="1" applyBorder="1" applyAlignment="1">
      <alignment horizontal="center"/>
    </xf>
    <xf numFmtId="43" fontId="3" fillId="5" borderId="18" xfId="1" applyFont="1" applyFill="1" applyBorder="1" applyAlignment="1">
      <alignment horizontal="center"/>
    </xf>
    <xf numFmtId="43" fontId="3" fillId="5" borderId="19" xfId="1" applyFont="1" applyFill="1" applyBorder="1" applyAlignment="1">
      <alignment horizontal="center"/>
    </xf>
    <xf numFmtId="43" fontId="2" fillId="6" borderId="6" xfId="0" applyNumberFormat="1" applyFont="1" applyFill="1" applyBorder="1" applyAlignment="1">
      <alignment horizontal="center"/>
    </xf>
    <xf numFmtId="43" fontId="2" fillId="6" borderId="15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43" fontId="2" fillId="6" borderId="10" xfId="0" applyNumberFormat="1" applyFont="1" applyFill="1" applyBorder="1" applyAlignment="1">
      <alignment horizontal="center"/>
    </xf>
    <xf numFmtId="43" fontId="2" fillId="6" borderId="14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2" xfId="0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0" fillId="0" borderId="20" xfId="0" applyBorder="1"/>
    <xf numFmtId="0" fontId="3" fillId="2" borderId="21" xfId="0" applyFont="1" applyFill="1" applyBorder="1" applyAlignment="1">
      <alignment horizontal="center"/>
    </xf>
    <xf numFmtId="43" fontId="3" fillId="2" borderId="19" xfId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3" fontId="3" fillId="3" borderId="22" xfId="1" applyFont="1" applyFill="1" applyBorder="1" applyAlignment="1">
      <alignment horizontal="center"/>
    </xf>
    <xf numFmtId="43" fontId="3" fillId="5" borderId="23" xfId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4" borderId="22" xfId="0" applyFill="1" applyBorder="1"/>
    <xf numFmtId="0" fontId="3" fillId="0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7" borderId="10" xfId="0" applyFill="1" applyBorder="1"/>
    <xf numFmtId="43" fontId="3" fillId="0" borderId="14" xfId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13" workbookViewId="0">
      <selection activeCell="A28" sqref="A28:XFD42"/>
    </sheetView>
  </sheetViews>
  <sheetFormatPr defaultRowHeight="15" x14ac:dyDescent="0.25"/>
  <cols>
    <col min="1" max="1" width="13.140625" customWidth="1"/>
    <col min="2" max="2" width="11" style="3" customWidth="1"/>
    <col min="3" max="3" width="10.28515625" style="6" customWidth="1"/>
    <col min="4" max="5" width="8.5703125" style="3" customWidth="1"/>
    <col min="6" max="6" width="8.140625" style="3" customWidth="1"/>
    <col min="7" max="7" width="8.140625" style="4" customWidth="1"/>
    <col min="8" max="8" width="8.42578125" style="3" customWidth="1"/>
    <col min="9" max="9" width="8.42578125" style="4" customWidth="1"/>
    <col min="10" max="10" width="8.5703125" style="3" customWidth="1"/>
    <col min="11" max="11" width="8" style="4" customWidth="1"/>
    <col min="12" max="12" width="8.42578125" style="3" customWidth="1"/>
    <col min="13" max="15" width="8.7109375" style="4" customWidth="1"/>
    <col min="16" max="16" width="10.28515625" style="4" customWidth="1"/>
    <col min="17" max="17" width="9.5703125" customWidth="1"/>
    <col min="18" max="18" width="11.5703125" bestFit="1" customWidth="1"/>
    <col min="21" max="21" width="5" customWidth="1"/>
    <col min="22" max="22" width="9.7109375" customWidth="1"/>
    <col min="23" max="24" width="15.85546875" customWidth="1"/>
  </cols>
  <sheetData>
    <row r="1" spans="1:24" x14ac:dyDescent="0.25">
      <c r="A1" s="73"/>
      <c r="B1" s="74" t="s">
        <v>23</v>
      </c>
      <c r="C1" s="75" t="s">
        <v>19</v>
      </c>
      <c r="D1" s="76" t="s">
        <v>17</v>
      </c>
      <c r="E1" s="76" t="s">
        <v>19</v>
      </c>
      <c r="F1" s="77" t="s">
        <v>17</v>
      </c>
      <c r="G1" s="78" t="s">
        <v>19</v>
      </c>
      <c r="H1" s="77" t="s">
        <v>17</v>
      </c>
      <c r="I1" s="78" t="s">
        <v>19</v>
      </c>
      <c r="J1" s="77" t="s">
        <v>17</v>
      </c>
      <c r="K1" s="78" t="s">
        <v>19</v>
      </c>
      <c r="L1" s="77" t="s">
        <v>17</v>
      </c>
      <c r="M1" s="78" t="s">
        <v>19</v>
      </c>
      <c r="N1" s="77" t="s">
        <v>17</v>
      </c>
      <c r="O1" s="78" t="s">
        <v>19</v>
      </c>
      <c r="P1" s="79" t="s">
        <v>31</v>
      </c>
      <c r="Q1" s="80" t="s">
        <v>24</v>
      </c>
      <c r="R1" s="81"/>
      <c r="S1" s="81"/>
      <c r="T1" s="81"/>
      <c r="U1" s="81"/>
      <c r="V1" s="82" t="s">
        <v>38</v>
      </c>
      <c r="W1" s="83" t="s">
        <v>39</v>
      </c>
    </row>
    <row r="2" spans="1:24" x14ac:dyDescent="0.25">
      <c r="A2" s="69"/>
      <c r="B2" s="17" t="s">
        <v>22</v>
      </c>
      <c r="C2" s="18">
        <v>500</v>
      </c>
      <c r="D2" s="25" t="s">
        <v>18</v>
      </c>
      <c r="E2" s="20">
        <v>200</v>
      </c>
      <c r="F2" s="32" t="s">
        <v>18</v>
      </c>
      <c r="G2" s="20">
        <v>200</v>
      </c>
      <c r="H2" s="32" t="s">
        <v>18</v>
      </c>
      <c r="I2" s="20">
        <v>200</v>
      </c>
      <c r="J2" s="32" t="s">
        <v>18</v>
      </c>
      <c r="K2" s="20">
        <v>200</v>
      </c>
      <c r="L2" s="32" t="s">
        <v>18</v>
      </c>
      <c r="M2" s="20">
        <v>200</v>
      </c>
      <c r="N2" s="32" t="s">
        <v>18</v>
      </c>
      <c r="O2" s="20">
        <v>200</v>
      </c>
      <c r="P2" s="47" t="s">
        <v>32</v>
      </c>
      <c r="Q2" s="56"/>
      <c r="R2" s="15"/>
      <c r="S2" s="13"/>
      <c r="T2" s="13"/>
      <c r="U2" s="13"/>
      <c r="V2" s="9" t="s">
        <v>46</v>
      </c>
      <c r="W2" s="84" t="s">
        <v>40</v>
      </c>
    </row>
    <row r="3" spans="1:24" x14ac:dyDescent="0.25">
      <c r="A3" s="69"/>
      <c r="B3" s="19" t="s">
        <v>45</v>
      </c>
      <c r="C3" s="18"/>
      <c r="D3" s="25" t="s">
        <v>15</v>
      </c>
      <c r="E3" s="20"/>
      <c r="F3" s="33" t="s">
        <v>16</v>
      </c>
      <c r="G3" s="20"/>
      <c r="H3" s="33" t="s">
        <v>20</v>
      </c>
      <c r="I3" s="20"/>
      <c r="J3" s="33" t="s">
        <v>21</v>
      </c>
      <c r="K3" s="20"/>
      <c r="L3" s="32" t="s">
        <v>21</v>
      </c>
      <c r="M3" s="20"/>
      <c r="N3" s="32" t="s">
        <v>44</v>
      </c>
      <c r="O3" s="20"/>
      <c r="P3" s="48"/>
      <c r="Q3" s="56"/>
      <c r="R3" s="15"/>
      <c r="S3" s="13"/>
      <c r="T3" s="13"/>
      <c r="U3" s="13"/>
      <c r="V3" s="9"/>
      <c r="W3" s="84" t="s">
        <v>30</v>
      </c>
    </row>
    <row r="4" spans="1:24" x14ac:dyDescent="0.25">
      <c r="A4" s="85" t="s">
        <v>0</v>
      </c>
      <c r="B4" s="26"/>
      <c r="C4" s="27"/>
      <c r="D4" s="28"/>
      <c r="E4" s="28"/>
      <c r="F4" s="28"/>
      <c r="G4" s="29"/>
      <c r="H4" s="28"/>
      <c r="I4" s="29"/>
      <c r="J4" s="28"/>
      <c r="K4" s="34"/>
      <c r="L4" s="28"/>
      <c r="M4" s="34"/>
      <c r="N4" s="29"/>
      <c r="O4" s="29"/>
      <c r="P4" s="61">
        <v>2109</v>
      </c>
      <c r="Q4" s="57">
        <v>675</v>
      </c>
      <c r="R4" s="54" t="s">
        <v>26</v>
      </c>
      <c r="S4" s="30"/>
      <c r="T4" s="30"/>
      <c r="U4" s="30"/>
      <c r="V4" s="60">
        <v>24000</v>
      </c>
      <c r="W4" s="67">
        <f>+P4+Q4+V4</f>
        <v>26784</v>
      </c>
    </row>
    <row r="5" spans="1:24" x14ac:dyDescent="0.25">
      <c r="A5" s="85" t="s">
        <v>1</v>
      </c>
      <c r="B5" s="26"/>
      <c r="C5" s="27"/>
      <c r="D5" s="28"/>
      <c r="E5" s="28"/>
      <c r="F5" s="28"/>
      <c r="G5" s="29"/>
      <c r="H5" s="28"/>
      <c r="I5" s="29"/>
      <c r="J5" s="28"/>
      <c r="K5" s="29"/>
      <c r="L5" s="28"/>
      <c r="M5" s="34"/>
      <c r="N5" s="29"/>
      <c r="O5" s="29"/>
      <c r="P5" s="61">
        <v>165.34</v>
      </c>
      <c r="Q5" s="57"/>
      <c r="R5" s="54"/>
      <c r="S5" s="30"/>
      <c r="T5" s="30"/>
      <c r="U5" s="30"/>
      <c r="V5" s="60">
        <v>21000</v>
      </c>
      <c r="W5" s="67">
        <f>+P5+V5</f>
        <v>21165.34</v>
      </c>
    </row>
    <row r="6" spans="1:24" x14ac:dyDescent="0.25">
      <c r="A6" s="85" t="s">
        <v>2</v>
      </c>
      <c r="B6" s="26"/>
      <c r="C6" s="27"/>
      <c r="D6" s="28"/>
      <c r="E6" s="28"/>
      <c r="F6" s="28"/>
      <c r="G6" s="29"/>
      <c r="H6" s="28"/>
      <c r="I6" s="29"/>
      <c r="J6" s="28"/>
      <c r="K6" s="29"/>
      <c r="L6" s="28"/>
      <c r="M6" s="34"/>
      <c r="N6" s="29"/>
      <c r="O6" s="29"/>
      <c r="P6" s="61">
        <v>459.4</v>
      </c>
      <c r="Q6" s="57"/>
      <c r="R6" s="54"/>
      <c r="S6" s="30"/>
      <c r="T6" s="30"/>
      <c r="U6" s="30"/>
      <c r="V6" s="60">
        <v>20221.25</v>
      </c>
      <c r="W6" s="67">
        <f>+P6+V6</f>
        <v>20680.650000000001</v>
      </c>
    </row>
    <row r="7" spans="1:24" x14ac:dyDescent="0.25">
      <c r="A7" s="85" t="s">
        <v>3</v>
      </c>
      <c r="B7" s="26"/>
      <c r="C7" s="27"/>
      <c r="D7" s="28"/>
      <c r="E7" s="28"/>
      <c r="F7" s="28"/>
      <c r="G7" s="29"/>
      <c r="H7" s="28"/>
      <c r="I7" s="29"/>
      <c r="J7" s="28"/>
      <c r="K7" s="29"/>
      <c r="L7" s="28"/>
      <c r="M7" s="34"/>
      <c r="N7" s="29"/>
      <c r="O7" s="29"/>
      <c r="P7" s="61">
        <v>228</v>
      </c>
      <c r="Q7" s="57"/>
      <c r="R7" s="54"/>
      <c r="S7" s="30"/>
      <c r="T7" s="30"/>
      <c r="U7" s="30"/>
      <c r="V7" s="60">
        <v>18147.5</v>
      </c>
      <c r="W7" s="67">
        <f>+V7+P7</f>
        <v>18375.5</v>
      </c>
    </row>
    <row r="8" spans="1:24" x14ac:dyDescent="0.25">
      <c r="A8" s="85" t="s">
        <v>4</v>
      </c>
      <c r="B8" s="26">
        <v>1</v>
      </c>
      <c r="C8" s="27">
        <v>500</v>
      </c>
      <c r="D8" s="28">
        <v>3</v>
      </c>
      <c r="E8" s="31">
        <f>+D8*E2</f>
        <v>600</v>
      </c>
      <c r="F8" s="28">
        <v>2</v>
      </c>
      <c r="G8" s="29">
        <v>400</v>
      </c>
      <c r="H8" s="28">
        <v>2</v>
      </c>
      <c r="I8" s="29">
        <v>400</v>
      </c>
      <c r="J8" s="28"/>
      <c r="K8" s="29"/>
      <c r="L8" s="28">
        <v>3</v>
      </c>
      <c r="M8" s="34">
        <v>600</v>
      </c>
      <c r="N8" s="29">
        <v>2</v>
      </c>
      <c r="O8" s="29">
        <v>400</v>
      </c>
      <c r="P8" s="61">
        <v>0</v>
      </c>
      <c r="Q8" s="57"/>
      <c r="R8" s="54"/>
      <c r="S8" s="30"/>
      <c r="T8" s="30"/>
      <c r="U8" s="30"/>
      <c r="V8" s="60"/>
      <c r="W8" s="67">
        <f>+C8+E8+G8+I8+M8+O8</f>
        <v>2900</v>
      </c>
    </row>
    <row r="9" spans="1:24" x14ac:dyDescent="0.25">
      <c r="A9" s="85" t="s">
        <v>5</v>
      </c>
      <c r="B9" s="26"/>
      <c r="C9" s="27"/>
      <c r="D9" s="28">
        <v>3</v>
      </c>
      <c r="E9" s="31">
        <v>600</v>
      </c>
      <c r="F9" s="28">
        <v>1</v>
      </c>
      <c r="G9" s="29">
        <v>200</v>
      </c>
      <c r="H9" s="28">
        <v>2</v>
      </c>
      <c r="I9" s="29">
        <v>400</v>
      </c>
      <c r="J9" s="28">
        <v>1</v>
      </c>
      <c r="K9" s="29">
        <v>200</v>
      </c>
      <c r="L9" s="28">
        <v>2</v>
      </c>
      <c r="M9" s="34">
        <v>400</v>
      </c>
      <c r="N9" s="29">
        <v>2</v>
      </c>
      <c r="O9" s="29">
        <v>400</v>
      </c>
      <c r="P9" s="61">
        <v>0</v>
      </c>
      <c r="Q9" s="57"/>
      <c r="R9" s="54"/>
      <c r="S9" s="30"/>
      <c r="T9" s="30"/>
      <c r="U9" s="30"/>
      <c r="V9" s="60"/>
      <c r="W9" s="67">
        <f>+E9+G9+I9+K9+M9+O9</f>
        <v>2200</v>
      </c>
    </row>
    <row r="10" spans="1:24" x14ac:dyDescent="0.25">
      <c r="A10" s="85" t="s">
        <v>6</v>
      </c>
      <c r="B10" s="26">
        <v>5</v>
      </c>
      <c r="C10" s="27">
        <v>2500</v>
      </c>
      <c r="D10" s="28">
        <v>5</v>
      </c>
      <c r="E10" s="31">
        <v>1000</v>
      </c>
      <c r="F10" s="28">
        <v>2</v>
      </c>
      <c r="G10" s="29">
        <v>400</v>
      </c>
      <c r="H10" s="28">
        <v>2</v>
      </c>
      <c r="I10" s="29">
        <v>400</v>
      </c>
      <c r="J10" s="28">
        <v>1</v>
      </c>
      <c r="K10" s="29">
        <v>200</v>
      </c>
      <c r="L10" s="28">
        <v>3</v>
      </c>
      <c r="M10" s="34">
        <v>600</v>
      </c>
      <c r="N10" s="29">
        <v>2</v>
      </c>
      <c r="O10" s="29">
        <v>400</v>
      </c>
      <c r="P10" s="61">
        <v>634.83000000000004</v>
      </c>
      <c r="Q10" s="58">
        <v>1825</v>
      </c>
      <c r="R10" s="54" t="s">
        <v>28</v>
      </c>
      <c r="S10" s="30"/>
      <c r="T10" s="30"/>
      <c r="U10" s="30"/>
      <c r="V10" s="60"/>
      <c r="W10" s="67">
        <f>+C10+E10+G10+I10+K10+M10+O10+P10+Q10</f>
        <v>7959.83</v>
      </c>
      <c r="X10" s="35"/>
    </row>
    <row r="11" spans="1:24" x14ac:dyDescent="0.25">
      <c r="A11" s="85" t="s">
        <v>7</v>
      </c>
      <c r="B11" s="26">
        <v>4</v>
      </c>
      <c r="C11" s="27">
        <v>2000</v>
      </c>
      <c r="D11" s="28">
        <v>5</v>
      </c>
      <c r="E11" s="31">
        <v>1000</v>
      </c>
      <c r="F11" s="28">
        <v>3</v>
      </c>
      <c r="G11" s="29">
        <v>600</v>
      </c>
      <c r="H11" s="28">
        <v>2</v>
      </c>
      <c r="I11" s="29">
        <v>400</v>
      </c>
      <c r="J11" s="28">
        <v>1</v>
      </c>
      <c r="K11" s="29">
        <v>200</v>
      </c>
      <c r="L11" s="28">
        <v>3</v>
      </c>
      <c r="M11" s="34">
        <v>600</v>
      </c>
      <c r="N11" s="29">
        <v>2</v>
      </c>
      <c r="O11" s="29">
        <v>400</v>
      </c>
      <c r="P11" s="61">
        <v>192.3</v>
      </c>
      <c r="Q11" s="57">
        <v>400</v>
      </c>
      <c r="R11" s="54" t="s">
        <v>25</v>
      </c>
      <c r="S11" s="30"/>
      <c r="T11" s="30"/>
      <c r="U11" s="30"/>
      <c r="V11" s="60"/>
      <c r="W11" s="67">
        <f>+C11+E11+G11+I11+K11+M11+O11+P11+Q11</f>
        <v>5792.3</v>
      </c>
      <c r="X11" s="35"/>
    </row>
    <row r="12" spans="1:24" x14ac:dyDescent="0.25">
      <c r="A12" s="85" t="s">
        <v>8</v>
      </c>
      <c r="B12" s="26">
        <v>6</v>
      </c>
      <c r="C12" s="27">
        <v>3000</v>
      </c>
      <c r="D12" s="28">
        <v>5</v>
      </c>
      <c r="E12" s="31">
        <v>1000</v>
      </c>
      <c r="F12" s="28">
        <v>3</v>
      </c>
      <c r="G12" s="29">
        <v>600</v>
      </c>
      <c r="H12" s="28">
        <v>2</v>
      </c>
      <c r="I12" s="29">
        <v>400</v>
      </c>
      <c r="J12" s="28">
        <v>1</v>
      </c>
      <c r="K12" s="29">
        <v>200</v>
      </c>
      <c r="L12" s="28">
        <v>3</v>
      </c>
      <c r="M12" s="34">
        <v>600</v>
      </c>
      <c r="N12" s="29">
        <v>2</v>
      </c>
      <c r="O12" s="29">
        <v>400</v>
      </c>
      <c r="P12" s="61">
        <v>0</v>
      </c>
      <c r="Q12" s="57"/>
      <c r="R12" s="54"/>
      <c r="S12" s="30"/>
      <c r="T12" s="30"/>
      <c r="U12" s="30"/>
      <c r="V12" s="60"/>
      <c r="W12" s="67">
        <f t="shared" ref="W12:W18" si="0">+C12+E12+G12+I12+K12+M12+O12+P12+Q12</f>
        <v>6200</v>
      </c>
      <c r="X12" s="35"/>
    </row>
    <row r="13" spans="1:24" x14ac:dyDescent="0.25">
      <c r="A13" s="85" t="s">
        <v>9</v>
      </c>
      <c r="B13" s="26"/>
      <c r="C13" s="27"/>
      <c r="D13" s="28">
        <v>5</v>
      </c>
      <c r="E13" s="31">
        <v>1000</v>
      </c>
      <c r="F13" s="28">
        <v>2</v>
      </c>
      <c r="G13" s="29">
        <v>400</v>
      </c>
      <c r="H13" s="28">
        <v>2</v>
      </c>
      <c r="I13" s="29">
        <v>400</v>
      </c>
      <c r="J13" s="28"/>
      <c r="K13" s="29"/>
      <c r="L13" s="28">
        <v>3</v>
      </c>
      <c r="M13" s="34">
        <v>600</v>
      </c>
      <c r="N13" s="29">
        <v>2</v>
      </c>
      <c r="O13" s="29">
        <v>400</v>
      </c>
      <c r="P13" s="61">
        <v>0</v>
      </c>
      <c r="Q13" s="57"/>
      <c r="R13" s="54"/>
      <c r="S13" s="30"/>
      <c r="T13" s="30"/>
      <c r="U13" s="30"/>
      <c r="V13" s="60"/>
      <c r="W13" s="67">
        <f t="shared" si="0"/>
        <v>2800</v>
      </c>
      <c r="X13" s="35"/>
    </row>
    <row r="14" spans="1:24" x14ac:dyDescent="0.25">
      <c r="A14" s="85" t="s">
        <v>10</v>
      </c>
      <c r="B14" s="26"/>
      <c r="C14" s="27"/>
      <c r="D14" s="28">
        <v>4</v>
      </c>
      <c r="E14" s="31">
        <v>800</v>
      </c>
      <c r="F14" s="28">
        <v>2</v>
      </c>
      <c r="G14" s="29">
        <v>400</v>
      </c>
      <c r="H14" s="28">
        <v>2</v>
      </c>
      <c r="I14" s="29">
        <v>400</v>
      </c>
      <c r="J14" s="28"/>
      <c r="K14" s="29"/>
      <c r="L14" s="28">
        <v>2</v>
      </c>
      <c r="M14" s="34">
        <v>400</v>
      </c>
      <c r="N14" s="29">
        <v>2</v>
      </c>
      <c r="O14" s="29">
        <v>400</v>
      </c>
      <c r="P14" s="61">
        <v>0</v>
      </c>
      <c r="Q14" s="57"/>
      <c r="R14" s="54"/>
      <c r="S14" s="30"/>
      <c r="T14" s="30"/>
      <c r="U14" s="30"/>
      <c r="V14" s="60"/>
      <c r="W14" s="67">
        <f t="shared" si="0"/>
        <v>2400</v>
      </c>
      <c r="X14" s="35"/>
    </row>
    <row r="15" spans="1:24" x14ac:dyDescent="0.25">
      <c r="A15" s="85" t="s">
        <v>11</v>
      </c>
      <c r="B15" s="26">
        <v>6</v>
      </c>
      <c r="C15" s="27">
        <v>3000</v>
      </c>
      <c r="D15" s="28">
        <v>5</v>
      </c>
      <c r="E15" s="31">
        <v>1000</v>
      </c>
      <c r="F15" s="28">
        <v>3</v>
      </c>
      <c r="G15" s="29">
        <v>600</v>
      </c>
      <c r="H15" s="28">
        <v>2</v>
      </c>
      <c r="I15" s="29">
        <v>400</v>
      </c>
      <c r="J15" s="28">
        <v>1</v>
      </c>
      <c r="K15" s="29">
        <v>200</v>
      </c>
      <c r="L15" s="28">
        <v>3</v>
      </c>
      <c r="M15" s="34">
        <v>600</v>
      </c>
      <c r="N15" s="29">
        <v>2</v>
      </c>
      <c r="O15" s="29">
        <v>400</v>
      </c>
      <c r="P15" s="61">
        <v>750</v>
      </c>
      <c r="Q15" s="57"/>
      <c r="R15" s="54" t="s">
        <v>26</v>
      </c>
      <c r="S15" s="30"/>
      <c r="T15" s="30"/>
      <c r="U15" s="30"/>
      <c r="V15" s="60"/>
      <c r="W15" s="67">
        <f t="shared" si="0"/>
        <v>6950</v>
      </c>
      <c r="X15" s="35"/>
    </row>
    <row r="16" spans="1:24" x14ac:dyDescent="0.25">
      <c r="A16" s="85" t="s">
        <v>12</v>
      </c>
      <c r="B16" s="26">
        <v>6</v>
      </c>
      <c r="C16" s="27">
        <v>3000</v>
      </c>
      <c r="D16" s="28">
        <v>5</v>
      </c>
      <c r="E16" s="31">
        <v>1000</v>
      </c>
      <c r="F16" s="28">
        <v>3</v>
      </c>
      <c r="G16" s="29">
        <v>600</v>
      </c>
      <c r="H16" s="28">
        <v>2</v>
      </c>
      <c r="I16" s="29">
        <v>400</v>
      </c>
      <c r="J16" s="28">
        <v>1</v>
      </c>
      <c r="K16" s="29">
        <v>200</v>
      </c>
      <c r="L16" s="28">
        <v>3</v>
      </c>
      <c r="M16" s="34">
        <v>600</v>
      </c>
      <c r="N16" s="29">
        <v>2</v>
      </c>
      <c r="O16" s="29">
        <v>400</v>
      </c>
      <c r="P16" s="61">
        <v>3861.26</v>
      </c>
      <c r="Q16" s="57">
        <v>5300</v>
      </c>
      <c r="R16" s="54" t="s">
        <v>43</v>
      </c>
      <c r="S16" s="30"/>
      <c r="T16" s="30"/>
      <c r="U16" s="30"/>
      <c r="V16" s="60"/>
      <c r="W16" s="67">
        <f>+C16+E16+G16+I16+K16+M16+O16+P16+Q16</f>
        <v>15361.26</v>
      </c>
      <c r="X16" s="35"/>
    </row>
    <row r="17" spans="1:24" x14ac:dyDescent="0.25">
      <c r="A17" s="85" t="s">
        <v>13</v>
      </c>
      <c r="B17" s="26"/>
      <c r="C17" s="27"/>
      <c r="D17" s="28">
        <v>3</v>
      </c>
      <c r="E17" s="31">
        <v>600</v>
      </c>
      <c r="F17" s="28">
        <v>2</v>
      </c>
      <c r="G17" s="29">
        <v>400</v>
      </c>
      <c r="H17" s="28">
        <v>2</v>
      </c>
      <c r="I17" s="29">
        <v>400</v>
      </c>
      <c r="J17" s="28"/>
      <c r="K17" s="29"/>
      <c r="L17" s="28">
        <v>2</v>
      </c>
      <c r="M17" s="34">
        <v>400</v>
      </c>
      <c r="N17" s="29">
        <v>2</v>
      </c>
      <c r="O17" s="29">
        <v>400</v>
      </c>
      <c r="P17" s="61">
        <v>992.68</v>
      </c>
      <c r="Q17" s="57"/>
      <c r="R17" s="54"/>
      <c r="S17" s="30"/>
      <c r="T17" s="30"/>
      <c r="U17" s="30"/>
      <c r="V17" s="60"/>
      <c r="W17" s="67">
        <f t="shared" si="0"/>
        <v>3192.68</v>
      </c>
      <c r="X17" s="35"/>
    </row>
    <row r="18" spans="1:24" ht="15.75" thickBot="1" x14ac:dyDescent="0.3">
      <c r="A18" s="85" t="s">
        <v>14</v>
      </c>
      <c r="B18" s="26"/>
      <c r="C18" s="38"/>
      <c r="D18" s="28">
        <v>4</v>
      </c>
      <c r="E18" s="31">
        <v>800</v>
      </c>
      <c r="F18" s="28">
        <v>2</v>
      </c>
      <c r="G18" s="29">
        <v>400</v>
      </c>
      <c r="H18" s="28">
        <v>1</v>
      </c>
      <c r="I18" s="29">
        <v>200</v>
      </c>
      <c r="J18" s="28"/>
      <c r="K18" s="29"/>
      <c r="L18" s="28"/>
      <c r="M18" s="34"/>
      <c r="N18" s="29">
        <v>1</v>
      </c>
      <c r="O18" s="29">
        <v>200</v>
      </c>
      <c r="P18" s="62">
        <v>0</v>
      </c>
      <c r="Q18" s="59">
        <v>500</v>
      </c>
      <c r="R18" s="55" t="s">
        <v>27</v>
      </c>
      <c r="S18" s="30"/>
      <c r="T18" s="30"/>
      <c r="U18" s="30"/>
      <c r="V18" s="86"/>
      <c r="W18" s="68">
        <f t="shared" si="0"/>
        <v>2100</v>
      </c>
      <c r="X18" s="35"/>
    </row>
    <row r="19" spans="1:24" x14ac:dyDescent="0.25">
      <c r="A19" s="70"/>
      <c r="B19" s="9"/>
      <c r="C19" s="39" t="s">
        <v>34</v>
      </c>
      <c r="D19" s="25"/>
      <c r="E19" s="24"/>
      <c r="F19" s="25"/>
      <c r="G19" s="20"/>
      <c r="H19" s="25"/>
      <c r="I19" s="20"/>
      <c r="J19" s="25"/>
      <c r="K19" s="20"/>
      <c r="L19" s="25"/>
      <c r="M19" s="20"/>
      <c r="N19" s="20"/>
      <c r="O19" s="20"/>
      <c r="P19" s="45" t="s">
        <v>33</v>
      </c>
      <c r="Q19" s="13"/>
      <c r="R19" s="49"/>
      <c r="S19" s="14"/>
      <c r="T19" s="14"/>
      <c r="U19" s="14"/>
      <c r="V19" s="5"/>
      <c r="W19" s="63">
        <f>SUM(W4:W18)</f>
        <v>144861.56</v>
      </c>
    </row>
    <row r="20" spans="1:24" ht="15.75" thickBot="1" x14ac:dyDescent="0.3">
      <c r="A20" s="71"/>
      <c r="B20" s="36">
        <f>SUM(B8:B19)</f>
        <v>28</v>
      </c>
      <c r="C20" s="40" t="s">
        <v>35</v>
      </c>
      <c r="D20" s="25"/>
      <c r="E20" s="24"/>
      <c r="F20" s="25"/>
      <c r="G20" s="20"/>
      <c r="H20" s="25"/>
      <c r="I20" s="20"/>
      <c r="J20" s="25"/>
      <c r="K20" s="20"/>
      <c r="L20" s="25"/>
      <c r="M20" s="20"/>
      <c r="N20" s="20"/>
      <c r="O20" s="20"/>
      <c r="P20" s="46">
        <f>+P4+P5+P6+P7+P10+P11+P16+P17</f>
        <v>8642.8100000000013</v>
      </c>
      <c r="Q20" s="16" t="s">
        <v>29</v>
      </c>
      <c r="R20" s="50"/>
      <c r="S20" s="14"/>
      <c r="T20" s="14"/>
      <c r="U20" s="14"/>
      <c r="V20" s="5"/>
      <c r="W20" s="64"/>
    </row>
    <row r="21" spans="1:24" ht="15.75" thickBot="1" x14ac:dyDescent="0.3">
      <c r="A21" s="72"/>
      <c r="B21" s="37"/>
      <c r="C21" s="41">
        <f>SUM(C8:C20)</f>
        <v>14000</v>
      </c>
      <c r="D21" s="25"/>
      <c r="E21" s="24"/>
      <c r="F21" s="25"/>
      <c r="G21" s="20"/>
      <c r="H21" s="25"/>
      <c r="I21" s="20"/>
      <c r="J21" s="25"/>
      <c r="K21" s="20"/>
      <c r="L21" s="25"/>
      <c r="M21" s="20"/>
      <c r="N21" s="20"/>
      <c r="O21" s="20"/>
      <c r="P21" s="10"/>
      <c r="Q21" s="51">
        <f>SUM(Q4:Q20)</f>
        <v>8700</v>
      </c>
      <c r="R21" s="50"/>
      <c r="S21" s="14"/>
      <c r="T21" s="14"/>
      <c r="U21" s="14"/>
      <c r="V21" s="5"/>
      <c r="W21" s="65" t="s">
        <v>41</v>
      </c>
    </row>
    <row r="22" spans="1:24" ht="15.75" thickBot="1" x14ac:dyDescent="0.3">
      <c r="B22" s="5"/>
      <c r="D22" s="11"/>
      <c r="E22" s="11"/>
      <c r="F22" s="11"/>
      <c r="G22" s="7"/>
      <c r="H22" s="11"/>
      <c r="I22" s="7"/>
      <c r="J22" s="11"/>
      <c r="K22" s="7"/>
      <c r="L22" s="11"/>
      <c r="M22" s="7"/>
      <c r="N22" s="7"/>
      <c r="O22" s="7"/>
      <c r="P22" s="6"/>
      <c r="Q22" s="52"/>
      <c r="R22" s="53"/>
      <c r="S22" s="14"/>
      <c r="T22" s="14"/>
      <c r="U22" s="14"/>
      <c r="V22" s="5"/>
      <c r="W22" s="66" t="s">
        <v>42</v>
      </c>
    </row>
    <row r="23" spans="1:24" x14ac:dyDescent="0.25">
      <c r="A23" s="1"/>
      <c r="B23" s="23"/>
      <c r="C23" s="8"/>
      <c r="D23" s="11"/>
      <c r="E23" s="12">
        <f>SUM(E8:E22)</f>
        <v>9400</v>
      </c>
      <c r="F23" s="11"/>
      <c r="G23" s="7">
        <f>SUM(G8:G22)</f>
        <v>5000</v>
      </c>
      <c r="H23" s="11"/>
      <c r="I23" s="7">
        <f>SUM(I8:I22)</f>
        <v>4200</v>
      </c>
      <c r="J23" s="11"/>
      <c r="K23" s="7">
        <f>SUM(K9:K22)</f>
        <v>1200</v>
      </c>
      <c r="L23" s="11"/>
      <c r="M23" s="7">
        <f>SUM(M8:M22)</f>
        <v>5400</v>
      </c>
      <c r="N23" s="7"/>
      <c r="O23" s="7">
        <f>SUM(O8:O22)</f>
        <v>4200</v>
      </c>
      <c r="P23" s="42">
        <f>SUM(E23:O23)</f>
        <v>29400</v>
      </c>
      <c r="Q23" s="21"/>
    </row>
    <row r="24" spans="1:24" x14ac:dyDescent="0.25">
      <c r="A24" s="1"/>
      <c r="B24" s="23"/>
      <c r="C24" s="8"/>
      <c r="D24" s="11"/>
      <c r="E24" s="11"/>
      <c r="F24" s="11"/>
      <c r="G24" s="7"/>
      <c r="H24" s="11"/>
      <c r="I24" s="7"/>
      <c r="J24" s="11"/>
      <c r="K24" s="7"/>
      <c r="L24" s="11"/>
      <c r="M24" s="7"/>
      <c r="N24" s="7"/>
      <c r="O24" s="7"/>
      <c r="P24" s="43" t="s">
        <v>37</v>
      </c>
      <c r="Q24" s="22"/>
    </row>
    <row r="25" spans="1:24" ht="15.75" thickBot="1" x14ac:dyDescent="0.3">
      <c r="A25" s="1"/>
      <c r="B25" s="2"/>
      <c r="C25" s="8"/>
      <c r="D25" s="2"/>
      <c r="E25" s="2"/>
      <c r="P25" s="44" t="s">
        <v>36</v>
      </c>
    </row>
  </sheetData>
  <pageMargins left="0.17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</dc:creator>
  <cp:lastModifiedBy>Stefania</cp:lastModifiedBy>
  <cp:lastPrinted>2016-01-20T10:58:23Z</cp:lastPrinted>
  <dcterms:created xsi:type="dcterms:W3CDTF">2015-10-28T10:22:20Z</dcterms:created>
  <dcterms:modified xsi:type="dcterms:W3CDTF">2016-09-01T07:44:18Z</dcterms:modified>
</cp:coreProperties>
</file>